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TAT-SANDI 19-20\!!! 2021\6. PORTAL DATA\portaldata\2020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P20" i="1" s="1"/>
  <c r="G20" i="1"/>
  <c r="H20" i="1" s="1"/>
  <c r="F20" i="1"/>
  <c r="P17" i="1"/>
  <c r="H17" i="1"/>
  <c r="P16" i="1"/>
  <c r="H16" i="1"/>
  <c r="P15" i="1"/>
  <c r="H15" i="1"/>
  <c r="P14" i="1"/>
  <c r="Q17" i="1" s="1"/>
  <c r="H14" i="1"/>
  <c r="P11" i="1"/>
  <c r="H11" i="1"/>
  <c r="P10" i="1"/>
  <c r="H10" i="1"/>
  <c r="P9" i="1"/>
  <c r="Q11" i="1" s="1"/>
  <c r="H9" i="1"/>
  <c r="P8" i="1"/>
  <c r="H8" i="1"/>
</calcChain>
</file>

<file path=xl/sharedStrings.xml><?xml version="1.0" encoding="utf-8"?>
<sst xmlns="http://schemas.openxmlformats.org/spreadsheetml/2006/main" count="60" uniqueCount="29">
  <si>
    <t>Panjang Jalan Dirinci Menurut Kondisi Permukaan Jalan di Kota Batu, 2019</t>
  </si>
  <si>
    <t>Panjang Jalan Dirinci Menurut Kondisi Permukaan Jalan di Kota Batu, 2020</t>
  </si>
  <si>
    <t>Katagori</t>
  </si>
  <si>
    <t>Pemerintahan yang Berwenang Mengelola</t>
  </si>
  <si>
    <t xml:space="preserve">Panjang jalan belum termasuk jalan lingkungan hanya jalan kota  </t>
  </si>
  <si>
    <t>Nasional     (km)</t>
  </si>
  <si>
    <t>Propinsi  (km)</t>
  </si>
  <si>
    <t>Kota  (km)</t>
  </si>
  <si>
    <t xml:space="preserve">Jumlah </t>
  </si>
  <si>
    <t xml:space="preserve">sedang berlangsung proses validasi </t>
  </si>
  <si>
    <t>I.</t>
  </si>
  <si>
    <t>Jenis Permukaan</t>
  </si>
  <si>
    <t>1.</t>
  </si>
  <si>
    <t>Aspal</t>
  </si>
  <si>
    <t>2.</t>
  </si>
  <si>
    <t>Kerikil</t>
  </si>
  <si>
    <t>3.</t>
  </si>
  <si>
    <t>Tanah</t>
  </si>
  <si>
    <t>4.</t>
  </si>
  <si>
    <t>Tidak Dirinci</t>
  </si>
  <si>
    <t>II.</t>
  </si>
  <si>
    <t>Kondisi Jalan</t>
  </si>
  <si>
    <t>Baik</t>
  </si>
  <si>
    <t>Sedang</t>
  </si>
  <si>
    <t>Rusak ringan</t>
  </si>
  <si>
    <t>Rusak berat</t>
  </si>
  <si>
    <t>Jumlah</t>
  </si>
  <si>
    <r>
      <t>Jumlah/</t>
    </r>
    <r>
      <rPr>
        <b/>
        <i/>
        <sz val="7"/>
        <color theme="1"/>
        <rFont val="Calibri"/>
        <family val="2"/>
      </rPr>
      <t>Total</t>
    </r>
  </si>
  <si>
    <t>Sumber: Dinas Pekerjaan Umum dan Penataan Ruang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</si>
</sst>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.00"/>
    <numFmt numFmtId="165" formatCode="#\ ###\ ##0"/>
    <numFmt numFmtId="166" formatCode="##\ ###\ 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7.5"/>
      <color theme="1"/>
      <name val="Calibri"/>
      <family val="2"/>
      <charset val="1"/>
    </font>
    <font>
      <b/>
      <sz val="8"/>
      <color theme="1"/>
      <name val="Calibri"/>
      <family val="2"/>
      <charset val="1"/>
    </font>
    <font>
      <b/>
      <sz val="7.5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i/>
      <sz val="7"/>
      <color theme="1"/>
      <name val="Calibri"/>
      <family val="2"/>
    </font>
    <font>
      <sz val="6"/>
      <color theme="1"/>
      <name val="Calibri"/>
      <family val="2"/>
      <charset val="1"/>
    </font>
    <font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2" fillId="0" borderId="0" applyProtection="0">
      <alignment horizontal="left" vertical="center" wrapText="1"/>
    </xf>
    <xf numFmtId="0" fontId="5" fillId="0" borderId="2" applyProtection="0">
      <alignment horizontal="center" vertical="center" wrapText="1"/>
      <protection locked="0"/>
    </xf>
    <xf numFmtId="49" fontId="8" fillId="0" borderId="6" applyProtection="0">
      <alignment horizontal="center" vertical="center" wrapText="1"/>
    </xf>
    <xf numFmtId="49" fontId="9" fillId="0" borderId="0" applyProtection="0">
      <alignment horizontal="left" vertical="top" wrapText="1"/>
    </xf>
    <xf numFmtId="164" fontId="9" fillId="0" borderId="0" applyProtection="0">
      <alignment horizontal="right" vertical="top" indent="5"/>
    </xf>
    <xf numFmtId="164" fontId="12" fillId="0" borderId="8" applyProtection="0">
      <alignment horizontal="center" vertical="center" wrapText="1"/>
    </xf>
    <xf numFmtId="49" fontId="14" fillId="0" borderId="0" applyProtection="0">
      <alignment horizontal="left" vertical="center" wrapText="1"/>
    </xf>
  </cellStyleXfs>
  <cellXfs count="27">
    <xf numFmtId="0" fontId="0" fillId="0" borderId="0" xfId="0"/>
    <xf numFmtId="49" fontId="2" fillId="0" borderId="0" xfId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2" applyProtection="1">
      <alignment horizontal="center" vertical="center" wrapText="1"/>
      <protection locked="0"/>
    </xf>
    <xf numFmtId="0" fontId="5" fillId="0" borderId="1" xfId="2" applyBorder="1" applyProtection="1">
      <alignment horizontal="center" vertical="center" wrapText="1"/>
      <protection locked="0"/>
    </xf>
    <xf numFmtId="0" fontId="1" fillId="0" borderId="0" xfId="0" applyFont="1"/>
    <xf numFmtId="0" fontId="4" fillId="0" borderId="3" xfId="0" applyFont="1" applyBorder="1" applyAlignment="1">
      <alignment horizontal="center" vertical="center" wrapText="1"/>
    </xf>
    <xf numFmtId="0" fontId="6" fillId="0" borderId="4" xfId="2" applyFont="1" applyBorder="1" applyProtection="1">
      <alignment horizontal="center" vertical="center" wrapText="1"/>
      <protection locked="0"/>
    </xf>
    <xf numFmtId="0" fontId="4" fillId="0" borderId="5" xfId="2" applyFont="1" applyBorder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49" fontId="8" fillId="0" borderId="7" xfId="3" quotePrefix="1" applyBorder="1" applyProtection="1">
      <alignment horizontal="center" vertical="center" wrapText="1"/>
      <protection locked="0"/>
    </xf>
    <xf numFmtId="49" fontId="10" fillId="0" borderId="0" xfId="4" applyFont="1" applyAlignment="1">
      <alignment horizontal="center" vertical="center" wrapText="1"/>
    </xf>
    <xf numFmtId="49" fontId="10" fillId="0" borderId="0" xfId="4" applyFont="1" applyAlignment="1">
      <alignment horizontal="left" vertical="center" wrapText="1"/>
    </xf>
    <xf numFmtId="165" fontId="9" fillId="0" borderId="0" xfId="5" applyNumberFormat="1" applyAlignment="1" applyProtection="1">
      <alignment horizontal="right" indent="1"/>
      <protection locked="0"/>
    </xf>
    <xf numFmtId="49" fontId="11" fillId="0" borderId="0" xfId="4" applyFont="1" applyAlignment="1">
      <alignment horizontal="center" vertical="center" wrapText="1"/>
    </xf>
    <xf numFmtId="49" fontId="9" fillId="0" borderId="0" xfId="4" applyAlignment="1">
      <alignment horizontal="center" vertical="center" wrapText="1"/>
    </xf>
    <xf numFmtId="49" fontId="9" fillId="0" borderId="0" xfId="4" applyAlignment="1">
      <alignment horizontal="left" vertical="center" wrapText="1"/>
    </xf>
    <xf numFmtId="166" fontId="9" fillId="0" borderId="0" xfId="5" applyNumberFormat="1" applyAlignment="1" applyProtection="1">
      <alignment horizontal="center" vertical="center"/>
      <protection locked="0"/>
    </xf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10" fillId="0" borderId="8" xfId="6" applyFont="1">
      <alignment horizontal="center" vertical="center" wrapText="1"/>
    </xf>
    <xf numFmtId="166" fontId="10" fillId="0" borderId="8" xfId="6" applyNumberFormat="1" applyFont="1" applyProtection="1">
      <alignment horizontal="center" vertical="center" wrapText="1"/>
      <protection locked="0"/>
    </xf>
    <xf numFmtId="49" fontId="9" fillId="0" borderId="0" xfId="4">
      <alignment horizontal="left" vertical="top" wrapText="1"/>
    </xf>
    <xf numFmtId="49" fontId="9" fillId="0" borderId="0" xfId="4">
      <alignment horizontal="left" vertical="top" wrapText="1"/>
    </xf>
    <xf numFmtId="49" fontId="15" fillId="0" borderId="0" xfId="7" applyFont="1">
      <alignment horizontal="left" vertical="center" wrapText="1"/>
    </xf>
  </cellXfs>
  <cellStyles count="8">
    <cellStyle name="isi tabel 2" xfId="5"/>
    <cellStyle name="Judul Kolom" xfId="2"/>
    <cellStyle name="Judul tabel" xfId="1"/>
    <cellStyle name="Jumlah" xfId="6"/>
    <cellStyle name="no kolom" xfId="3"/>
    <cellStyle name="Normal" xfId="0" builtinId="0"/>
    <cellStyle name="stub 2" xfId="4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T7" sqref="T7"/>
    </sheetView>
  </sheetViews>
  <sheetFormatPr defaultRowHeight="15" x14ac:dyDescent="0.25"/>
  <cols>
    <col min="1" max="1" width="2.42578125" customWidth="1"/>
    <col min="2" max="2" width="2.28515625" customWidth="1"/>
    <col min="3" max="3" width="5.5703125" customWidth="1"/>
    <col min="4" max="4" width="8.140625" customWidth="1"/>
    <col min="5" max="5" width="7.28515625" customWidth="1"/>
    <col min="6" max="6" width="8.85546875" customWidth="1"/>
    <col min="7" max="7" width="8.7109375" customWidth="1"/>
    <col min="8" max="8" width="9.7109375" customWidth="1"/>
    <col min="9" max="9" width="2.42578125" customWidth="1"/>
    <col min="10" max="10" width="2.28515625" customWidth="1"/>
    <col min="11" max="11" width="5.5703125" customWidth="1"/>
    <col min="12" max="12" width="8.140625" customWidth="1"/>
    <col min="13" max="13" width="7.28515625" customWidth="1"/>
    <col min="14" max="14" width="8.85546875" customWidth="1"/>
    <col min="15" max="15" width="8.7109375" customWidth="1"/>
    <col min="16" max="16" width="9.7109375" customWidth="1"/>
  </cols>
  <sheetData>
    <row r="1" spans="1:18" ht="3" customHeight="1" x14ac:dyDescent="0.25"/>
    <row r="2" spans="1:18" ht="27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8" ht="15.75" thickBot="1" x14ac:dyDescent="0.3">
      <c r="A3" s="2"/>
      <c r="B3" s="2"/>
      <c r="I3" s="2"/>
      <c r="J3" s="2"/>
    </row>
    <row r="4" spans="1:18" ht="15.75" thickTop="1" x14ac:dyDescent="0.25">
      <c r="A4" s="3" t="s">
        <v>2</v>
      </c>
      <c r="B4" s="3"/>
      <c r="C4" s="3"/>
      <c r="D4" s="3"/>
      <c r="E4" s="4" t="s">
        <v>3</v>
      </c>
      <c r="F4" s="4"/>
      <c r="G4" s="4"/>
      <c r="H4" s="5"/>
      <c r="I4" s="3" t="s">
        <v>2</v>
      </c>
      <c r="J4" s="3"/>
      <c r="K4" s="3"/>
      <c r="L4" s="3"/>
      <c r="M4" s="4" t="s">
        <v>3</v>
      </c>
      <c r="N4" s="4"/>
      <c r="O4" s="4"/>
      <c r="P4" s="5"/>
      <c r="Q4" s="6" t="s">
        <v>4</v>
      </c>
    </row>
    <row r="5" spans="1:18" ht="30" thickBot="1" x14ac:dyDescent="0.3">
      <c r="A5" s="7"/>
      <c r="B5" s="7"/>
      <c r="C5" s="7"/>
      <c r="D5" s="7"/>
      <c r="E5" s="8" t="s">
        <v>5</v>
      </c>
      <c r="F5" s="8" t="s">
        <v>6</v>
      </c>
      <c r="G5" s="8" t="s">
        <v>7</v>
      </c>
      <c r="H5" s="9" t="s">
        <v>8</v>
      </c>
      <c r="I5" s="7"/>
      <c r="J5" s="7"/>
      <c r="K5" s="7"/>
      <c r="L5" s="7"/>
      <c r="M5" s="8" t="s">
        <v>5</v>
      </c>
      <c r="N5" s="8" t="s">
        <v>6</v>
      </c>
      <c r="O5" s="8" t="s">
        <v>7</v>
      </c>
      <c r="P5" s="9" t="s">
        <v>8</v>
      </c>
      <c r="Q5" s="10" t="s">
        <v>9</v>
      </c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x14ac:dyDescent="0.25">
      <c r="A7" s="12" t="s">
        <v>10</v>
      </c>
      <c r="B7" s="13" t="s">
        <v>11</v>
      </c>
      <c r="C7" s="13"/>
      <c r="D7" s="13"/>
      <c r="E7" s="14"/>
      <c r="F7" s="14"/>
      <c r="G7" s="14"/>
      <c r="H7" s="14"/>
      <c r="I7" s="12" t="s">
        <v>10</v>
      </c>
      <c r="J7" s="13" t="s">
        <v>11</v>
      </c>
      <c r="K7" s="13"/>
      <c r="L7" s="13"/>
      <c r="M7" s="14"/>
      <c r="N7" s="14"/>
      <c r="O7" s="14"/>
      <c r="P7" s="14"/>
    </row>
    <row r="8" spans="1:18" x14ac:dyDescent="0.25">
      <c r="A8" s="15"/>
      <c r="B8" s="16" t="s">
        <v>12</v>
      </c>
      <c r="C8" s="17" t="s">
        <v>13</v>
      </c>
      <c r="D8" s="17"/>
      <c r="E8" s="18"/>
      <c r="F8" s="18">
        <v>39.6</v>
      </c>
      <c r="G8" s="18">
        <v>356.29</v>
      </c>
      <c r="H8" s="18">
        <f>E8+F8+G8</f>
        <v>395.89000000000004</v>
      </c>
      <c r="I8" s="15"/>
      <c r="J8" s="16" t="s">
        <v>12</v>
      </c>
      <c r="K8" s="17" t="s">
        <v>13</v>
      </c>
      <c r="L8" s="17"/>
      <c r="M8" s="18"/>
      <c r="N8" s="18">
        <v>39.6</v>
      </c>
      <c r="O8" s="18">
        <v>163.05600000000001</v>
      </c>
      <c r="P8" s="18">
        <f>M8+N8+O8</f>
        <v>202.65600000000001</v>
      </c>
      <c r="Q8" s="19"/>
    </row>
    <row r="9" spans="1:18" x14ac:dyDescent="0.25">
      <c r="A9" s="15"/>
      <c r="B9" s="16" t="s">
        <v>14</v>
      </c>
      <c r="C9" s="17" t="s">
        <v>15</v>
      </c>
      <c r="D9" s="17"/>
      <c r="E9" s="18"/>
      <c r="F9" s="18"/>
      <c r="G9" s="18">
        <v>18.48</v>
      </c>
      <c r="H9" s="18">
        <f>E9+F9+G9</f>
        <v>18.48</v>
      </c>
      <c r="I9" s="15"/>
      <c r="J9" s="16" t="s">
        <v>14</v>
      </c>
      <c r="K9" s="17" t="s">
        <v>15</v>
      </c>
      <c r="L9" s="17"/>
      <c r="M9" s="18"/>
      <c r="N9" s="18"/>
      <c r="O9" s="18">
        <v>5.5170000000000003</v>
      </c>
      <c r="P9" s="18">
        <f>M9+N9+O9</f>
        <v>5.5170000000000003</v>
      </c>
      <c r="Q9" s="20"/>
    </row>
    <row r="10" spans="1:18" x14ac:dyDescent="0.25">
      <c r="A10" s="15"/>
      <c r="B10" s="16" t="s">
        <v>16</v>
      </c>
      <c r="C10" s="17" t="s">
        <v>17</v>
      </c>
      <c r="D10" s="17"/>
      <c r="E10" s="18"/>
      <c r="F10" s="18"/>
      <c r="G10" s="18">
        <v>9.1999999999999993</v>
      </c>
      <c r="H10" s="18">
        <f>E10+F10+G10</f>
        <v>9.1999999999999993</v>
      </c>
      <c r="I10" s="15"/>
      <c r="J10" s="16" t="s">
        <v>16</v>
      </c>
      <c r="K10" s="17" t="s">
        <v>17</v>
      </c>
      <c r="L10" s="17"/>
      <c r="M10" s="18"/>
      <c r="N10" s="18"/>
      <c r="O10" s="18">
        <v>1.6759999999999999</v>
      </c>
      <c r="P10" s="18">
        <f>M10+N10+O10</f>
        <v>1.6759999999999999</v>
      </c>
    </row>
    <row r="11" spans="1:18" x14ac:dyDescent="0.25">
      <c r="A11" s="15"/>
      <c r="B11" s="16" t="s">
        <v>18</v>
      </c>
      <c r="C11" s="17" t="s">
        <v>19</v>
      </c>
      <c r="D11" s="17"/>
      <c r="E11" s="18"/>
      <c r="F11" s="18"/>
      <c r="G11" s="18">
        <v>27.93</v>
      </c>
      <c r="H11" s="18">
        <f>E11+F11+G11</f>
        <v>27.93</v>
      </c>
      <c r="I11" s="15"/>
      <c r="J11" s="16" t="s">
        <v>18</v>
      </c>
      <c r="K11" s="17" t="s">
        <v>19</v>
      </c>
      <c r="L11" s="17"/>
      <c r="M11" s="18"/>
      <c r="N11" s="18"/>
      <c r="O11" s="18">
        <v>3.9849999999999999</v>
      </c>
      <c r="P11" s="18">
        <f>M11+N11+O11</f>
        <v>3.9849999999999999</v>
      </c>
      <c r="Q11" s="21">
        <f>SUM(P8:P11)</f>
        <v>213.834</v>
      </c>
    </row>
    <row r="12" spans="1:18" x14ac:dyDescent="0.25">
      <c r="A12" s="15"/>
      <c r="B12" s="17"/>
      <c r="C12" s="17"/>
      <c r="D12" s="17"/>
      <c r="E12" s="18"/>
      <c r="F12" s="18"/>
      <c r="G12" s="18"/>
      <c r="H12" s="18"/>
      <c r="I12" s="15"/>
      <c r="J12" s="17"/>
      <c r="K12" s="17"/>
      <c r="L12" s="17"/>
      <c r="M12" s="18"/>
      <c r="N12" s="18"/>
      <c r="O12" s="18"/>
      <c r="P12" s="18"/>
    </row>
    <row r="13" spans="1:18" ht="15" customHeight="1" x14ac:dyDescent="0.25">
      <c r="A13" s="12" t="s">
        <v>20</v>
      </c>
      <c r="B13" s="13" t="s">
        <v>21</v>
      </c>
      <c r="C13" s="13"/>
      <c r="D13" s="13"/>
      <c r="E13" s="18"/>
      <c r="F13" s="18"/>
      <c r="G13" s="18"/>
      <c r="H13" s="18"/>
      <c r="I13" s="12" t="s">
        <v>20</v>
      </c>
      <c r="J13" s="13" t="s">
        <v>21</v>
      </c>
      <c r="K13" s="13"/>
      <c r="L13" s="13"/>
      <c r="M13" s="18"/>
      <c r="N13" s="18"/>
      <c r="O13" s="18"/>
      <c r="P13" s="18"/>
    </row>
    <row r="14" spans="1:18" x14ac:dyDescent="0.25">
      <c r="A14" s="15"/>
      <c r="B14" s="16" t="s">
        <v>12</v>
      </c>
      <c r="C14" s="17" t="s">
        <v>22</v>
      </c>
      <c r="D14" s="17"/>
      <c r="E14" s="18"/>
      <c r="F14" s="18">
        <v>38</v>
      </c>
      <c r="G14" s="18">
        <v>139.38999999999999</v>
      </c>
      <c r="H14" s="18">
        <f>E14+F14+G14</f>
        <v>177.39</v>
      </c>
      <c r="I14" s="15"/>
      <c r="J14" s="16" t="s">
        <v>12</v>
      </c>
      <c r="K14" s="17" t="s">
        <v>22</v>
      </c>
      <c r="L14" s="17"/>
      <c r="M14" s="18"/>
      <c r="N14" s="18">
        <v>38</v>
      </c>
      <c r="O14" s="18">
        <v>69.375</v>
      </c>
      <c r="P14" s="18">
        <f>M14+N14+O14</f>
        <v>107.375</v>
      </c>
      <c r="Q14" s="20"/>
      <c r="R14" s="20"/>
    </row>
    <row r="15" spans="1:18" x14ac:dyDescent="0.25">
      <c r="A15" s="15"/>
      <c r="B15" s="16" t="s">
        <v>14</v>
      </c>
      <c r="C15" s="17" t="s">
        <v>23</v>
      </c>
      <c r="D15" s="17"/>
      <c r="E15" s="18"/>
      <c r="F15" s="18"/>
      <c r="G15" s="18">
        <v>123.41</v>
      </c>
      <c r="H15" s="18">
        <f>E15+F15+G15</f>
        <v>123.41</v>
      </c>
      <c r="I15" s="15"/>
      <c r="J15" s="16" t="s">
        <v>14</v>
      </c>
      <c r="K15" s="17" t="s">
        <v>23</v>
      </c>
      <c r="L15" s="17"/>
      <c r="M15" s="18"/>
      <c r="N15" s="18"/>
      <c r="O15" s="18">
        <v>44.420999999999999</v>
      </c>
      <c r="P15" s="18">
        <f>M15+N15+O15</f>
        <v>44.420999999999999</v>
      </c>
    </row>
    <row r="16" spans="1:18" x14ac:dyDescent="0.25">
      <c r="A16" s="15"/>
      <c r="B16" s="16" t="s">
        <v>16</v>
      </c>
      <c r="C16" s="17" t="s">
        <v>24</v>
      </c>
      <c r="D16" s="17"/>
      <c r="E16" s="18"/>
      <c r="F16" s="18">
        <v>1.6</v>
      </c>
      <c r="G16" s="18">
        <v>91.75</v>
      </c>
      <c r="H16" s="18">
        <f>E16+F16+G16</f>
        <v>93.35</v>
      </c>
      <c r="I16" s="15"/>
      <c r="J16" s="16" t="s">
        <v>16</v>
      </c>
      <c r="K16" s="17" t="s">
        <v>24</v>
      </c>
      <c r="L16" s="17"/>
      <c r="M16" s="18"/>
      <c r="N16" s="18">
        <v>1.6</v>
      </c>
      <c r="O16" s="18">
        <v>58.6</v>
      </c>
      <c r="P16" s="18">
        <f>M16+N16+O16</f>
        <v>60.2</v>
      </c>
    </row>
    <row r="17" spans="1:17" x14ac:dyDescent="0.25">
      <c r="A17" s="15"/>
      <c r="B17" s="16" t="s">
        <v>18</v>
      </c>
      <c r="C17" s="17" t="s">
        <v>25</v>
      </c>
      <c r="D17" s="17"/>
      <c r="E17" s="18"/>
      <c r="F17" s="18"/>
      <c r="G17" s="18">
        <v>57.35</v>
      </c>
      <c r="H17" s="18">
        <f>E17+F17+G17</f>
        <v>57.35</v>
      </c>
      <c r="I17" s="15"/>
      <c r="J17" s="16" t="s">
        <v>18</v>
      </c>
      <c r="K17" s="17" t="s">
        <v>25</v>
      </c>
      <c r="L17" s="17"/>
      <c r="M17" s="18"/>
      <c r="N17" s="18"/>
      <c r="O17" s="18">
        <v>1.4790000000000001</v>
      </c>
      <c r="P17" s="18">
        <f>M17+N17+O17</f>
        <v>1.4790000000000001</v>
      </c>
      <c r="Q17" s="21">
        <f>SUM(P14:P17)</f>
        <v>213.47499999999999</v>
      </c>
    </row>
    <row r="18" spans="1:17" x14ac:dyDescent="0.25">
      <c r="A18" s="15"/>
      <c r="B18" s="17"/>
      <c r="C18" s="17"/>
      <c r="D18" s="17"/>
      <c r="E18" s="18"/>
      <c r="F18" s="18"/>
      <c r="G18" s="18"/>
      <c r="H18" s="18"/>
      <c r="I18" s="15"/>
      <c r="J18" s="17"/>
      <c r="K18" s="17"/>
      <c r="L18" s="17"/>
      <c r="M18" s="18"/>
      <c r="N18" s="18"/>
      <c r="O18" s="18"/>
      <c r="P18" s="18"/>
    </row>
    <row r="19" spans="1:17" ht="15.75" thickBot="1" x14ac:dyDescent="0.3">
      <c r="A19" s="15"/>
      <c r="B19" s="17"/>
      <c r="C19" s="17"/>
      <c r="D19" s="17"/>
      <c r="E19" s="18"/>
      <c r="F19" s="18"/>
      <c r="G19" s="18"/>
      <c r="H19" s="18"/>
      <c r="I19" s="15"/>
      <c r="J19" s="17"/>
      <c r="K19" s="17"/>
      <c r="L19" s="17"/>
      <c r="M19" s="18"/>
      <c r="N19" s="18"/>
      <c r="O19" s="18"/>
      <c r="P19" s="18"/>
    </row>
    <row r="20" spans="1:17" ht="15.75" thickBot="1" x14ac:dyDescent="0.3">
      <c r="A20" s="22" t="s">
        <v>26</v>
      </c>
      <c r="B20" s="22"/>
      <c r="C20" s="22"/>
      <c r="D20" s="22"/>
      <c r="E20" s="23">
        <v>0</v>
      </c>
      <c r="F20" s="23">
        <f>F14+F16</f>
        <v>39.6</v>
      </c>
      <c r="G20" s="23">
        <f>G8+G9+G10+G11</f>
        <v>411.90000000000003</v>
      </c>
      <c r="H20" s="23">
        <f>E20+F20+G20</f>
        <v>451.50000000000006</v>
      </c>
      <c r="I20" s="22" t="s">
        <v>27</v>
      </c>
      <c r="J20" s="22"/>
      <c r="K20" s="22"/>
      <c r="L20" s="22"/>
      <c r="M20" s="23">
        <v>0</v>
      </c>
      <c r="N20" s="23">
        <f>N14+N16</f>
        <v>39.6</v>
      </c>
      <c r="O20" s="23">
        <f>O8+O9+O10+O11</f>
        <v>174.23400000000001</v>
      </c>
      <c r="P20" s="23">
        <f>M20+N20+O20</f>
        <v>213.834</v>
      </c>
      <c r="Q20" s="20"/>
    </row>
    <row r="21" spans="1:17" ht="15.75" thickTop="1" x14ac:dyDescent="0.25">
      <c r="A21" s="24"/>
      <c r="B21" s="24"/>
      <c r="C21" s="25"/>
      <c r="D21" s="25"/>
      <c r="E21" s="24"/>
      <c r="F21" s="24"/>
      <c r="G21" s="24"/>
      <c r="H21" s="24"/>
      <c r="I21" s="24"/>
      <c r="J21" s="24"/>
      <c r="K21" s="25"/>
      <c r="L21" s="25"/>
      <c r="M21" s="24"/>
      <c r="N21" s="24"/>
      <c r="O21" s="24"/>
      <c r="P21" s="24"/>
    </row>
    <row r="22" spans="1:17" x14ac:dyDescent="0.25">
      <c r="A22" s="26" t="s">
        <v>28</v>
      </c>
      <c r="B22" s="26"/>
      <c r="C22" s="26"/>
      <c r="D22" s="26"/>
      <c r="E22" s="26"/>
      <c r="F22" s="26"/>
      <c r="G22" s="26"/>
      <c r="H22" s="26"/>
      <c r="I22" s="26" t="s">
        <v>28</v>
      </c>
      <c r="J22" s="26"/>
      <c r="K22" s="26"/>
      <c r="L22" s="26"/>
      <c r="M22" s="26"/>
      <c r="N22" s="26"/>
      <c r="O22" s="26"/>
      <c r="P22" s="26"/>
    </row>
    <row r="25" spans="1:17" x14ac:dyDescent="0.25">
      <c r="H25" s="20"/>
    </row>
  </sheetData>
  <mergeCells count="38">
    <mergeCell ref="A22:H22"/>
    <mergeCell ref="I22:P22"/>
    <mergeCell ref="B19:D19"/>
    <mergeCell ref="J19:L19"/>
    <mergeCell ref="A20:D20"/>
    <mergeCell ref="I20:L20"/>
    <mergeCell ref="C21:D21"/>
    <mergeCell ref="K21:L21"/>
    <mergeCell ref="C16:D16"/>
    <mergeCell ref="K16:L16"/>
    <mergeCell ref="C17:D17"/>
    <mergeCell ref="K17:L17"/>
    <mergeCell ref="B18:D18"/>
    <mergeCell ref="J18:L18"/>
    <mergeCell ref="B13:D13"/>
    <mergeCell ref="J13:L13"/>
    <mergeCell ref="C14:D14"/>
    <mergeCell ref="K14:L14"/>
    <mergeCell ref="C15:D15"/>
    <mergeCell ref="K15:L15"/>
    <mergeCell ref="C10:D10"/>
    <mergeCell ref="K10:L10"/>
    <mergeCell ref="C11:D11"/>
    <mergeCell ref="K11:L11"/>
    <mergeCell ref="B12:D12"/>
    <mergeCell ref="J12:L12"/>
    <mergeCell ref="B7:D7"/>
    <mergeCell ref="J7:L7"/>
    <mergeCell ref="C8:D8"/>
    <mergeCell ref="K8:L8"/>
    <mergeCell ref="C9:D9"/>
    <mergeCell ref="K9:L9"/>
    <mergeCell ref="A2:H2"/>
    <mergeCell ref="I2:P2"/>
    <mergeCell ref="A4:D5"/>
    <mergeCell ref="E4:H4"/>
    <mergeCell ref="I4:L5"/>
    <mergeCell ref="M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2021-04-30T02:58:49Z</dcterms:created>
  <dcterms:modified xsi:type="dcterms:W3CDTF">2021-04-30T03:01:27Z</dcterms:modified>
</cp:coreProperties>
</file>